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60" windowHeight="10920" activeTab="0"/>
  </bookViews>
  <sheets>
    <sheet name="리듀서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<sst xmlns="http://schemas.openxmlformats.org/spreadsheetml/2006/main" count="18" uniqueCount="16">
  <si>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대물렌즈 구경</t>
  </si>
  <si>
    <t>mm</t>
  </si>
  <si>
    <t>도</t>
  </si>
  <si>
    <t>대물렌즈 반화각</t>
  </si>
  <si>
    <t>리듀서 반화각</t>
  </si>
  <si>
    <t>빛 반구경</t>
  </si>
  <si>
    <t>합성 반화각</t>
  </si>
  <si>
    <t>리듀서 위치별 축소율 계산</t>
  </si>
  <si>
    <t>by san2@2010.11.05</t>
  </si>
  <si>
    <t>대물렌즈 초점거리(F,볼록렌즈)</t>
  </si>
  <si>
    <t>리듀서 초점거리(f,볼록렌즈)</t>
  </si>
  <si>
    <t>합성초점거리(F')</t>
  </si>
  <si>
    <t>축소계수( R)</t>
  </si>
  <si>
    <t>리듀서~F'초점면거리(D)</t>
  </si>
  <si>
    <t>리듀서 위치(L)</t>
  </si>
  <si>
    <r>
      <t xml:space="preserve"> - same as: </t>
    </r>
    <r>
      <rPr>
        <b/>
        <i/>
        <sz val="10"/>
        <rFont val="굴림"/>
        <family val="3"/>
      </rPr>
      <t xml:space="preserve">R=1-D/f </t>
    </r>
    <r>
      <rPr>
        <i/>
        <sz val="10"/>
        <rFont val="굴림"/>
        <family val="3"/>
      </rPr>
      <t xml:space="preserve"> http://legault.perso.sfr.fr/focal.html</t>
    </r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</si>
</sst>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</numFmts>
  <fonts count="10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i/>
      <sz val="9"/>
      <name val="굴림"/>
      <family val="3"/>
    </font>
    <font>
      <i/>
      <sz val="9"/>
      <name val="돋움"/>
      <family val="3"/>
    </font>
    <font>
      <i/>
      <sz val="10"/>
      <name val="굴림"/>
      <family val="3"/>
    </font>
    <font>
      <b/>
      <i/>
      <sz val="1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8" fontId="2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76200</xdr:rowOff>
    </xdr:from>
    <xdr:to>
      <xdr:col>7</xdr:col>
      <xdr:colOff>1485900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6200"/>
          <a:ext cx="3743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tabSelected="1" workbookViewId="0" topLeftCell="A1">
      <selection activeCell="J10" sqref="J10"/>
    </sheetView>
  </sheetViews>
  <sheetFormatPr defaultColWidth="8.88671875" defaultRowHeight="13.5"/>
  <cols>
    <col min="1" max="1" width="2.99609375" style="3" customWidth="1"/>
    <col min="2" max="2" width="21.99609375" style="1" customWidth="1"/>
    <col min="3" max="3" width="9.4453125" style="2" customWidth="1"/>
    <col min="4" max="4" width="11.3359375" style="3" customWidth="1"/>
    <col min="5" max="5" width="8.88671875" style="3" customWidth="1"/>
    <col min="6" max="6" width="12.10546875" style="3" bestFit="1" customWidth="1"/>
    <col min="7" max="7" width="9.6640625" style="3" bestFit="1" customWidth="1"/>
    <col min="8" max="8" width="17.77734375" style="3" customWidth="1"/>
    <col min="9" max="16384" width="8.88671875" style="3" customWidth="1"/>
  </cols>
  <sheetData>
    <row r="1" ht="12"/>
    <row r="2" ht="14.25">
      <c r="B2" s="6" t="s">
        <v>7</v>
      </c>
    </row>
    <row r="3" spans="2:7" ht="12">
      <c r="B3" s="12" t="s">
        <v>8</v>
      </c>
      <c r="G3" s="11"/>
    </row>
    <row r="4" spans="2:8" ht="14.25">
      <c r="B4" s="6"/>
      <c r="G4" s="11"/>
      <c r="H4" s="12"/>
    </row>
    <row r="5" spans="2:8" ht="14.25">
      <c r="B5" s="6"/>
      <c r="G5" s="11"/>
      <c r="H5" s="12"/>
    </row>
    <row r="6" spans="2:8" ht="14.25">
      <c r="B6" s="6"/>
      <c r="G6" s="11"/>
      <c r="H6" s="12"/>
    </row>
    <row r="7" spans="2:8" ht="14.25">
      <c r="B7" s="6"/>
      <c r="G7" s="11"/>
      <c r="H7" s="12"/>
    </row>
    <row r="8" spans="2:8" ht="14.25">
      <c r="B8" s="6"/>
      <c r="G8" s="11"/>
      <c r="H8" s="12"/>
    </row>
    <row r="9" spans="2:5" ht="12">
      <c r="B9" s="7" t="s">
        <v>0</v>
      </c>
      <c r="C9" s="8">
        <v>60</v>
      </c>
      <c r="D9" s="9" t="s">
        <v>1</v>
      </c>
      <c r="E9" s="14"/>
    </row>
    <row r="10" spans="2:5" ht="12">
      <c r="B10" s="7" t="s">
        <v>9</v>
      </c>
      <c r="C10" s="8">
        <v>400</v>
      </c>
      <c r="D10" s="9" t="s">
        <v>1</v>
      </c>
      <c r="E10" s="14"/>
    </row>
    <row r="11" spans="2:5" ht="12">
      <c r="B11" s="7" t="s">
        <v>10</v>
      </c>
      <c r="C11" s="8">
        <v>75</v>
      </c>
      <c r="D11" s="9" t="s">
        <v>1</v>
      </c>
      <c r="E11" s="14"/>
    </row>
    <row r="12" ht="12"/>
    <row r="13" spans="2:8" ht="12">
      <c r="B13" s="1" t="s">
        <v>3</v>
      </c>
      <c r="C13" s="4">
        <f>DEGREES(ATAN(($C$9/2)/$C$10))</f>
        <v>4.289153328819018</v>
      </c>
      <c r="D13" s="3" t="s">
        <v>2</v>
      </c>
      <c r="H13" s="15" t="s">
        <v>15</v>
      </c>
    </row>
    <row r="14" spans="2:8" ht="24.75" customHeight="1">
      <c r="B14" s="10" t="s">
        <v>14</v>
      </c>
      <c r="C14" s="16" t="s">
        <v>5</v>
      </c>
      <c r="D14" s="10" t="s">
        <v>4</v>
      </c>
      <c r="E14" s="10" t="s">
        <v>6</v>
      </c>
      <c r="F14" s="10" t="s">
        <v>11</v>
      </c>
      <c r="G14" s="10" t="s">
        <v>12</v>
      </c>
      <c r="H14" s="10" t="s">
        <v>13</v>
      </c>
    </row>
    <row r="15" spans="2:8" ht="12">
      <c r="B15" s="1">
        <v>5</v>
      </c>
      <c r="C15" s="4">
        <f aca="true" t="shared" si="0" ref="C15:C46">TAN(RADIANS($C$13))*B15</f>
        <v>0.375</v>
      </c>
      <c r="D15" s="5">
        <f>DEGREES(ATAN(C15/$C$11))</f>
        <v>0.2864765102770745</v>
      </c>
      <c r="E15" s="5">
        <f aca="true" t="shared" si="1" ref="E15:E46">$C$13+D15</f>
        <v>4.575629839096092</v>
      </c>
      <c r="F15" s="5">
        <f>($C$9/2)/TAN(RADIANS(E15))</f>
        <v>374.85937500000006</v>
      </c>
      <c r="G15" s="5">
        <f>F15/$C$10</f>
        <v>0.9371484375000001</v>
      </c>
      <c r="H15" s="5">
        <f>C15/TAN(RADIANS(E15))</f>
        <v>4.685742187500001</v>
      </c>
    </row>
    <row r="16" spans="2:8" ht="12">
      <c r="B16" s="1">
        <v>10</v>
      </c>
      <c r="C16" s="4">
        <f t="shared" si="0"/>
        <v>0.75</v>
      </c>
      <c r="D16" s="5">
        <f aca="true" t="shared" si="2" ref="D16:D46">DEGREES(ATAN(C16/$C$11))</f>
        <v>0.5729386976834859</v>
      </c>
      <c r="E16" s="5">
        <f t="shared" si="1"/>
        <v>4.862092026502504</v>
      </c>
      <c r="F16" s="5">
        <f aca="true" t="shared" si="3" ref="F16:F46">($C$9/2)/TAN(RADIANS(E16))</f>
        <v>352.67647058823536</v>
      </c>
      <c r="G16" s="5">
        <f aca="true" t="shared" si="4" ref="G16:G46">F16/$C$10</f>
        <v>0.8816911764705884</v>
      </c>
      <c r="H16" s="5">
        <f aca="true" t="shared" si="5" ref="H16:H46">C16/TAN(RADIANS(E16))</f>
        <v>8.816911764705884</v>
      </c>
    </row>
    <row r="17" spans="2:8" ht="12">
      <c r="B17" s="1">
        <v>15</v>
      </c>
      <c r="C17" s="4">
        <f t="shared" si="0"/>
        <v>1.125</v>
      </c>
      <c r="D17" s="5">
        <f t="shared" si="2"/>
        <v>0.8593722436446808</v>
      </c>
      <c r="E17" s="5">
        <f t="shared" si="1"/>
        <v>5.148525572463699</v>
      </c>
      <c r="F17" s="5">
        <f t="shared" si="3"/>
        <v>332.95833333333337</v>
      </c>
      <c r="G17" s="5">
        <f t="shared" si="4"/>
        <v>0.8323958333333334</v>
      </c>
      <c r="H17" s="5">
        <f t="shared" si="5"/>
        <v>12.485937500000002</v>
      </c>
    </row>
    <row r="18" spans="2:8" ht="12">
      <c r="B18" s="1">
        <v>20</v>
      </c>
      <c r="C18" s="4">
        <f t="shared" si="0"/>
        <v>1.5</v>
      </c>
      <c r="D18" s="5">
        <f t="shared" si="2"/>
        <v>1.1457628381751035</v>
      </c>
      <c r="E18" s="5">
        <f t="shared" si="1"/>
        <v>5.434916166994121</v>
      </c>
      <c r="F18" s="5">
        <f t="shared" si="3"/>
        <v>315.3157894736842</v>
      </c>
      <c r="G18" s="5">
        <f t="shared" si="4"/>
        <v>0.7882894736842105</v>
      </c>
      <c r="H18" s="5">
        <f t="shared" si="5"/>
        <v>15.765789473684212</v>
      </c>
    </row>
    <row r="19" spans="2:8" ht="12">
      <c r="B19" s="1">
        <v>25</v>
      </c>
      <c r="C19" s="4">
        <f t="shared" si="0"/>
        <v>1.875</v>
      </c>
      <c r="D19" s="5">
        <f t="shared" si="2"/>
        <v>1.4320961841646465</v>
      </c>
      <c r="E19" s="5">
        <f t="shared" si="1"/>
        <v>5.721249512983665</v>
      </c>
      <c r="F19" s="5">
        <f t="shared" si="3"/>
        <v>299.4375</v>
      </c>
      <c r="G19" s="5">
        <f t="shared" si="4"/>
        <v>0.74859375</v>
      </c>
      <c r="H19" s="5">
        <f t="shared" si="5"/>
        <v>18.71484375</v>
      </c>
    </row>
    <row r="20" spans="2:8" ht="12">
      <c r="B20" s="1">
        <v>30</v>
      </c>
      <c r="C20" s="4">
        <f t="shared" si="0"/>
        <v>2.25</v>
      </c>
      <c r="D20" s="5">
        <f t="shared" si="2"/>
        <v>1.7183580016554572</v>
      </c>
      <c r="E20" s="5">
        <f t="shared" si="1"/>
        <v>6.007511330474475</v>
      </c>
      <c r="F20" s="5">
        <f t="shared" si="3"/>
        <v>285.07142857142856</v>
      </c>
      <c r="G20" s="5">
        <f t="shared" si="4"/>
        <v>0.7126785714285714</v>
      </c>
      <c r="H20" s="5">
        <f t="shared" si="5"/>
        <v>21.380357142857143</v>
      </c>
    </row>
    <row r="21" spans="2:8" ht="12">
      <c r="B21" s="1">
        <v>35</v>
      </c>
      <c r="C21" s="4">
        <f t="shared" si="0"/>
        <v>2.625</v>
      </c>
      <c r="D21" s="5">
        <f t="shared" si="2"/>
        <v>2.004534032105904</v>
      </c>
      <c r="E21" s="5">
        <f t="shared" si="1"/>
        <v>6.293687360924922</v>
      </c>
      <c r="F21" s="5">
        <f t="shared" si="3"/>
        <v>272.0113636363637</v>
      </c>
      <c r="G21" s="5">
        <f t="shared" si="4"/>
        <v>0.6800284090909092</v>
      </c>
      <c r="H21" s="5">
        <f t="shared" si="5"/>
        <v>23.80099431818182</v>
      </c>
    </row>
    <row r="22" spans="2:8" ht="12">
      <c r="B22" s="1">
        <v>40</v>
      </c>
      <c r="C22" s="4">
        <f t="shared" si="0"/>
        <v>3</v>
      </c>
      <c r="D22" s="5">
        <f t="shared" si="2"/>
        <v>2.2906100426385296</v>
      </c>
      <c r="E22" s="5">
        <f t="shared" si="1"/>
        <v>6.579763371457547</v>
      </c>
      <c r="F22" s="5">
        <f t="shared" si="3"/>
        <v>260.0869565217392</v>
      </c>
      <c r="G22" s="5">
        <f t="shared" si="4"/>
        <v>0.650217391304348</v>
      </c>
      <c r="H22" s="5">
        <f t="shared" si="5"/>
        <v>26.00869565217392</v>
      </c>
    </row>
    <row r="23" spans="2:8" ht="12">
      <c r="B23" s="1">
        <v>45</v>
      </c>
      <c r="C23" s="4">
        <f t="shared" si="0"/>
        <v>3.375</v>
      </c>
      <c r="D23" s="5">
        <f t="shared" si="2"/>
        <v>2.5765718302688305</v>
      </c>
      <c r="E23" s="5">
        <f t="shared" si="1"/>
        <v>6.865725159087848</v>
      </c>
      <c r="F23" s="5">
        <f t="shared" si="3"/>
        <v>249.15625000000003</v>
      </c>
      <c r="G23" s="5">
        <f t="shared" si="4"/>
        <v>0.622890625</v>
      </c>
      <c r="H23" s="5">
        <f t="shared" si="5"/>
        <v>28.030078125000003</v>
      </c>
    </row>
    <row r="24" spans="2:8" ht="12">
      <c r="B24" s="1">
        <v>50</v>
      </c>
      <c r="C24" s="4">
        <f t="shared" si="0"/>
        <v>3.75</v>
      </c>
      <c r="D24" s="5">
        <f t="shared" si="2"/>
        <v>2.862405226111748</v>
      </c>
      <c r="E24" s="5">
        <f t="shared" si="1"/>
        <v>7.151558554930766</v>
      </c>
      <c r="F24" s="5">
        <f t="shared" si="3"/>
        <v>239.10000000000002</v>
      </c>
      <c r="G24" s="5">
        <f t="shared" si="4"/>
        <v>0.59775</v>
      </c>
      <c r="H24" s="5">
        <f t="shared" si="5"/>
        <v>29.887500000000003</v>
      </c>
    </row>
    <row r="25" spans="2:8" ht="12">
      <c r="B25" s="1">
        <v>55</v>
      </c>
      <c r="C25" s="4">
        <f t="shared" si="0"/>
        <v>4.125</v>
      </c>
      <c r="D25" s="5">
        <f t="shared" si="2"/>
        <v>3.148096099562759</v>
      </c>
      <c r="E25" s="5">
        <f t="shared" si="1"/>
        <v>7.437249428381778</v>
      </c>
      <c r="F25" s="5">
        <f t="shared" si="3"/>
        <v>229.8173076923077</v>
      </c>
      <c r="G25" s="5">
        <f t="shared" si="4"/>
        <v>0.5745432692307693</v>
      </c>
      <c r="H25" s="5">
        <f t="shared" si="5"/>
        <v>31.599879807692307</v>
      </c>
    </row>
    <row r="26" spans="2:8" ht="12">
      <c r="B26" s="1">
        <v>60</v>
      </c>
      <c r="C26" s="4">
        <f t="shared" si="0"/>
        <v>4.5</v>
      </c>
      <c r="D26" s="5">
        <f t="shared" si="2"/>
        <v>3.433630362450522</v>
      </c>
      <c r="E26" s="5">
        <f t="shared" si="1"/>
        <v>7.72278369126954</v>
      </c>
      <c r="F26" s="5">
        <f t="shared" si="3"/>
        <v>221.22222222222226</v>
      </c>
      <c r="G26" s="5">
        <f t="shared" si="4"/>
        <v>0.5530555555555556</v>
      </c>
      <c r="H26" s="5">
        <f t="shared" si="5"/>
        <v>33.18333333333334</v>
      </c>
    </row>
    <row r="27" spans="2:8" ht="12">
      <c r="B27" s="1">
        <v>65</v>
      </c>
      <c r="C27" s="4">
        <f t="shared" si="0"/>
        <v>4.875</v>
      </c>
      <c r="D27" s="5">
        <f t="shared" si="2"/>
        <v>3.7189939731580433</v>
      </c>
      <c r="E27" s="5">
        <f t="shared" si="1"/>
        <v>8.008147301977061</v>
      </c>
      <c r="F27" s="5">
        <f t="shared" si="3"/>
        <v>213.2410714285714</v>
      </c>
      <c r="G27" s="5">
        <f t="shared" si="4"/>
        <v>0.5331026785714285</v>
      </c>
      <c r="H27" s="5">
        <f t="shared" si="5"/>
        <v>34.65167410714285</v>
      </c>
    </row>
    <row r="28" spans="2:8" ht="12">
      <c r="B28" s="1">
        <v>70</v>
      </c>
      <c r="C28" s="4">
        <f t="shared" si="0"/>
        <v>5.25</v>
      </c>
      <c r="D28" s="5">
        <f t="shared" si="2"/>
        <v>4.004172940709388</v>
      </c>
      <c r="E28" s="5">
        <f t="shared" si="1"/>
        <v>8.293326269528407</v>
      </c>
      <c r="F28" s="5">
        <f t="shared" si="3"/>
        <v>205.81034482758616</v>
      </c>
      <c r="G28" s="5">
        <f t="shared" si="4"/>
        <v>0.5145258620689654</v>
      </c>
      <c r="H28" s="5">
        <f t="shared" si="5"/>
        <v>36.01681034482758</v>
      </c>
    </row>
    <row r="29" spans="2:8" ht="12">
      <c r="B29" s="17">
        <v>75</v>
      </c>
      <c r="C29" s="18">
        <f t="shared" si="0"/>
        <v>5.625</v>
      </c>
      <c r="D29" s="13">
        <f t="shared" si="2"/>
        <v>4.289153328819018</v>
      </c>
      <c r="E29" s="13">
        <f t="shared" si="1"/>
        <v>8.578306657638036</v>
      </c>
      <c r="F29" s="13">
        <f t="shared" si="3"/>
        <v>198.875</v>
      </c>
      <c r="G29" s="13">
        <f t="shared" si="4"/>
        <v>0.4971875</v>
      </c>
      <c r="H29" s="13">
        <f t="shared" si="5"/>
        <v>37.2890625</v>
      </c>
    </row>
    <row r="30" spans="2:8" ht="12">
      <c r="B30" s="1">
        <v>80</v>
      </c>
      <c r="C30" s="4">
        <f t="shared" si="0"/>
        <v>6</v>
      </c>
      <c r="D30" s="5">
        <f t="shared" si="2"/>
        <v>4.573921259900861</v>
      </c>
      <c r="E30" s="5">
        <f t="shared" si="1"/>
        <v>8.86307458871988</v>
      </c>
      <c r="F30" s="5">
        <f t="shared" si="3"/>
        <v>192.3870967741936</v>
      </c>
      <c r="G30" s="5">
        <f t="shared" si="4"/>
        <v>0.480967741935484</v>
      </c>
      <c r="H30" s="5">
        <f t="shared" si="5"/>
        <v>38.477419354838716</v>
      </c>
    </row>
    <row r="31" spans="2:8" ht="12">
      <c r="B31" s="1">
        <v>85</v>
      </c>
      <c r="C31" s="4">
        <f t="shared" si="0"/>
        <v>6.375</v>
      </c>
      <c r="D31" s="5">
        <f t="shared" si="2"/>
        <v>4.858462919034287</v>
      </c>
      <c r="E31" s="5">
        <f t="shared" si="1"/>
        <v>9.147616247853305</v>
      </c>
      <c r="F31" s="5">
        <f t="shared" si="3"/>
        <v>186.3046875</v>
      </c>
      <c r="G31" s="5">
        <f t="shared" si="4"/>
        <v>0.46576171875</v>
      </c>
      <c r="H31" s="5">
        <f t="shared" si="5"/>
        <v>39.58974609375</v>
      </c>
    </row>
    <row r="32" spans="2:8" ht="12">
      <c r="B32" s="1">
        <v>90</v>
      </c>
      <c r="C32" s="4">
        <f t="shared" si="0"/>
        <v>6.75</v>
      </c>
      <c r="D32" s="5">
        <f t="shared" si="2"/>
        <v>5.142764557884242</v>
      </c>
      <c r="E32" s="5">
        <f t="shared" si="1"/>
        <v>9.43191788670326</v>
      </c>
      <c r="F32" s="5">
        <f t="shared" si="3"/>
        <v>180.59090909090907</v>
      </c>
      <c r="G32" s="5">
        <f t="shared" si="4"/>
        <v>0.45147727272727267</v>
      </c>
      <c r="H32" s="5">
        <f t="shared" si="5"/>
        <v>40.63295454545454</v>
      </c>
    </row>
    <row r="33" spans="2:8" ht="12">
      <c r="B33" s="1">
        <v>95</v>
      </c>
      <c r="C33" s="4">
        <f t="shared" si="0"/>
        <v>7.125</v>
      </c>
      <c r="D33" s="5">
        <f t="shared" si="2"/>
        <v>5.42681249857282</v>
      </c>
      <c r="E33" s="5">
        <f t="shared" si="1"/>
        <v>9.715965827391837</v>
      </c>
      <c r="F33" s="5">
        <f t="shared" si="3"/>
        <v>175.21323529411765</v>
      </c>
      <c r="G33" s="5">
        <f t="shared" si="4"/>
        <v>0.43803308823529413</v>
      </c>
      <c r="H33" s="5">
        <f t="shared" si="5"/>
        <v>41.613143382352945</v>
      </c>
    </row>
    <row r="34" spans="2:8" ht="12">
      <c r="B34" s="1">
        <v>100</v>
      </c>
      <c r="C34" s="4">
        <f t="shared" si="0"/>
        <v>7.5</v>
      </c>
      <c r="D34" s="5">
        <f t="shared" si="2"/>
        <v>5.710593137499643</v>
      </c>
      <c r="E34" s="5">
        <f t="shared" si="1"/>
        <v>9.999746466318662</v>
      </c>
      <c r="F34" s="5">
        <f t="shared" si="3"/>
        <v>170.14285714285714</v>
      </c>
      <c r="G34" s="5">
        <f t="shared" si="4"/>
        <v>0.4253571428571428</v>
      </c>
      <c r="H34" s="5">
        <f t="shared" si="5"/>
        <v>42.535714285714285</v>
      </c>
    </row>
    <row r="35" spans="2:8" ht="12">
      <c r="B35" s="1">
        <v>105</v>
      </c>
      <c r="C35" s="4">
        <f t="shared" si="0"/>
        <v>7.875</v>
      </c>
      <c r="D35" s="5">
        <f t="shared" si="2"/>
        <v>5.99409294910847</v>
      </c>
      <c r="E35" s="5">
        <f t="shared" si="1"/>
        <v>10.28324627792749</v>
      </c>
      <c r="F35" s="5">
        <f t="shared" si="3"/>
        <v>165.35416666666666</v>
      </c>
      <c r="G35" s="5">
        <f t="shared" si="4"/>
        <v>0.4133854166666666</v>
      </c>
      <c r="H35" s="5">
        <f t="shared" si="5"/>
        <v>43.40546875</v>
      </c>
    </row>
    <row r="36" spans="2:8" ht="12">
      <c r="B36" s="1">
        <v>110</v>
      </c>
      <c r="C36" s="4">
        <f t="shared" si="0"/>
        <v>8.25</v>
      </c>
      <c r="D36" s="5">
        <f t="shared" si="2"/>
        <v>6.2772984895975545</v>
      </c>
      <c r="E36" s="5">
        <f t="shared" si="1"/>
        <v>10.566451818416573</v>
      </c>
      <c r="F36" s="5">
        <f t="shared" si="3"/>
        <v>160.82432432432435</v>
      </c>
      <c r="G36" s="5">
        <f t="shared" si="4"/>
        <v>0.40206081081081085</v>
      </c>
      <c r="H36" s="5">
        <f t="shared" si="5"/>
        <v>44.226689189189194</v>
      </c>
    </row>
    <row r="37" spans="2:8" ht="12">
      <c r="B37" s="1">
        <v>115</v>
      </c>
      <c r="C37" s="4">
        <f t="shared" si="0"/>
        <v>8.625</v>
      </c>
      <c r="D37" s="5">
        <f t="shared" si="2"/>
        <v>6.560196400571309</v>
      </c>
      <c r="E37" s="5">
        <f t="shared" si="1"/>
        <v>10.849349729390326</v>
      </c>
      <c r="F37" s="5">
        <f t="shared" si="3"/>
        <v>156.5328947368421</v>
      </c>
      <c r="G37" s="5">
        <f t="shared" si="4"/>
        <v>0.3913322368421053</v>
      </c>
      <c r="H37" s="5">
        <f t="shared" si="5"/>
        <v>45.0032072368421</v>
      </c>
    </row>
    <row r="38" spans="2:8" ht="12">
      <c r="B38" s="1">
        <v>120</v>
      </c>
      <c r="C38" s="4">
        <f t="shared" si="0"/>
        <v>9</v>
      </c>
      <c r="D38" s="5">
        <f t="shared" si="2"/>
        <v>6.84277341263094</v>
      </c>
      <c r="E38" s="5">
        <f t="shared" si="1"/>
        <v>11.13192674144996</v>
      </c>
      <c r="F38" s="5">
        <f t="shared" si="3"/>
        <v>152.46153846153845</v>
      </c>
      <c r="G38" s="5">
        <f t="shared" si="4"/>
        <v>0.3811538461538461</v>
      </c>
      <c r="H38" s="5">
        <f t="shared" si="5"/>
        <v>45.738461538461536</v>
      </c>
    </row>
    <row r="39" spans="2:8" ht="12">
      <c r="B39" s="1">
        <v>125</v>
      </c>
      <c r="C39" s="4">
        <f t="shared" si="0"/>
        <v>9.375</v>
      </c>
      <c r="D39" s="5">
        <f t="shared" si="2"/>
        <v>7.125016348901798</v>
      </c>
      <c r="E39" s="5">
        <f t="shared" si="1"/>
        <v>11.414169677720816</v>
      </c>
      <c r="F39" s="5">
        <f t="shared" si="3"/>
        <v>148.59375</v>
      </c>
      <c r="G39" s="5">
        <f t="shared" si="4"/>
        <v>0.371484375</v>
      </c>
      <c r="H39" s="5">
        <f t="shared" si="5"/>
        <v>46.435546875</v>
      </c>
    </row>
    <row r="40" spans="2:8" ht="12">
      <c r="B40" s="1">
        <v>130</v>
      </c>
      <c r="C40" s="4">
        <f t="shared" si="0"/>
        <v>9.75</v>
      </c>
      <c r="D40" s="5">
        <f t="shared" si="2"/>
        <v>7.40691212849523</v>
      </c>
      <c r="E40" s="5">
        <f t="shared" si="1"/>
        <v>11.696065457314248</v>
      </c>
      <c r="F40" s="5">
        <f t="shared" si="3"/>
        <v>144.91463414634148</v>
      </c>
      <c r="G40" s="5">
        <f t="shared" si="4"/>
        <v>0.36228658536585373</v>
      </c>
      <c r="H40" s="5">
        <f t="shared" si="5"/>
        <v>47.09725609756098</v>
      </c>
    </row>
    <row r="41" spans="2:8" ht="12">
      <c r="B41" s="1">
        <v>135</v>
      </c>
      <c r="C41" s="4">
        <f t="shared" si="0"/>
        <v>10.125</v>
      </c>
      <c r="D41" s="5">
        <f t="shared" si="2"/>
        <v>7.688447769902874</v>
      </c>
      <c r="E41" s="5">
        <f t="shared" si="1"/>
        <v>11.977601098721891</v>
      </c>
      <c r="F41" s="5">
        <f t="shared" si="3"/>
        <v>141.41071428571428</v>
      </c>
      <c r="G41" s="5">
        <f t="shared" si="4"/>
        <v>0.3535267857142857</v>
      </c>
      <c r="H41" s="5">
        <f t="shared" si="5"/>
        <v>47.72611607142857</v>
      </c>
    </row>
    <row r="42" spans="2:8" ht="12">
      <c r="B42" s="1">
        <v>140</v>
      </c>
      <c r="C42" s="4">
        <f t="shared" si="0"/>
        <v>10.5</v>
      </c>
      <c r="D42" s="5">
        <f t="shared" si="2"/>
        <v>7.96961039432136</v>
      </c>
      <c r="E42" s="5">
        <f t="shared" si="1"/>
        <v>12.258763723140378</v>
      </c>
      <c r="F42" s="5">
        <f t="shared" si="3"/>
        <v>138.06976744186048</v>
      </c>
      <c r="G42" s="5">
        <f t="shared" si="4"/>
        <v>0.3451744186046512</v>
      </c>
      <c r="H42" s="5">
        <f t="shared" si="5"/>
        <v>48.324418604651164</v>
      </c>
    </row>
    <row r="43" spans="2:8" ht="12">
      <c r="B43" s="1">
        <v>145</v>
      </c>
      <c r="C43" s="4">
        <f t="shared" si="0"/>
        <v>10.875</v>
      </c>
      <c r="D43" s="5">
        <f t="shared" si="2"/>
        <v>8.250387228905497</v>
      </c>
      <c r="E43" s="5">
        <f t="shared" si="1"/>
        <v>12.539540557724514</v>
      </c>
      <c r="F43" s="5">
        <f t="shared" si="3"/>
        <v>134.88068181818184</v>
      </c>
      <c r="G43" s="5">
        <f t="shared" si="4"/>
        <v>0.3372017045454546</v>
      </c>
      <c r="H43" s="5">
        <f t="shared" si="5"/>
        <v>48.89424715909092</v>
      </c>
    </row>
    <row r="44" spans="2:8" ht="12">
      <c r="B44" s="1">
        <v>150</v>
      </c>
      <c r="C44" s="4">
        <f t="shared" si="0"/>
        <v>11.25</v>
      </c>
      <c r="D44" s="5">
        <f t="shared" si="2"/>
        <v>8.530765609948133</v>
      </c>
      <c r="E44" s="5">
        <f t="shared" si="1"/>
        <v>12.819918938767152</v>
      </c>
      <c r="F44" s="5">
        <f t="shared" si="3"/>
        <v>131.83333333333331</v>
      </c>
      <c r="G44" s="5">
        <f t="shared" si="4"/>
        <v>0.3295833333333333</v>
      </c>
      <c r="H44" s="5">
        <f t="shared" si="5"/>
        <v>49.4375</v>
      </c>
    </row>
    <row r="45" spans="2:8" ht="12">
      <c r="B45" s="1">
        <v>155</v>
      </c>
      <c r="C45" s="4">
        <f t="shared" si="0"/>
        <v>11.625</v>
      </c>
      <c r="D45" s="5">
        <f t="shared" si="2"/>
        <v>8.81073298598491</v>
      </c>
      <c r="E45" s="5">
        <f t="shared" si="1"/>
        <v>13.099886314803928</v>
      </c>
      <c r="F45" s="5">
        <f t="shared" si="3"/>
        <v>128.91847826086956</v>
      </c>
      <c r="G45" s="5">
        <f t="shared" si="4"/>
        <v>0.32229619565217393</v>
      </c>
      <c r="H45" s="5">
        <f t="shared" si="5"/>
        <v>49.95591032608695</v>
      </c>
    </row>
    <row r="46" spans="2:8" ht="12">
      <c r="B46" s="1">
        <v>160</v>
      </c>
      <c r="C46" s="4">
        <f t="shared" si="0"/>
        <v>12</v>
      </c>
      <c r="D46" s="5">
        <f t="shared" si="2"/>
        <v>9.090276920822323</v>
      </c>
      <c r="E46" s="5">
        <f t="shared" si="1"/>
        <v>13.379430249641342</v>
      </c>
      <c r="F46" s="5">
        <f t="shared" si="3"/>
        <v>126.12765957446807</v>
      </c>
      <c r="G46" s="5">
        <f t="shared" si="4"/>
        <v>0.3153191489361702</v>
      </c>
      <c r="H46" s="5">
        <f t="shared" si="5"/>
        <v>50.45106382978723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linuxchannel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산이</dc:creator>
  <cp:keywords/>
  <dc:description/>
  <cp:lastModifiedBy>sdsasa</cp:lastModifiedBy>
  <cp:lastPrinted>2010-10-21T13:30:41Z</cp:lastPrinted>
  <dcterms:created xsi:type="dcterms:W3CDTF">2010-10-17T11:38:13Z</dcterms:created>
  <dcterms:modified xsi:type="dcterms:W3CDTF">2010-11-05T10:56:00Z</dcterms:modified>
  <cp:category/>
  <cp:version/>
  <cp:contentType/>
  <cp:contentStatus/>
</cp:coreProperties>
</file>